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1"/>
  </bookViews>
  <sheets>
    <sheet name="bilans" sheetId="1" r:id="rId1"/>
    <sheet name="RW" sheetId="2" r:id="rId2"/>
  </sheets>
  <definedNames>
    <definedName name="_xlnm.Print_Area" localSheetId="0">'bilans'!$A$1:$I$29</definedName>
  </definedNames>
  <calcPr calcMode="manual" fullCalcOnLoad="1"/>
</workbook>
</file>

<file path=xl/sharedStrings.xml><?xml version="1.0" encoding="utf-8"?>
<sst xmlns="http://schemas.openxmlformats.org/spreadsheetml/2006/main" count="125" uniqueCount="102">
  <si>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</si>
  <si>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</si>
  <si>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</si>
  <si>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</si>
  <si>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</si>
  <si>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</si>
  <si>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</si>
  <si>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</si>
  <si>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</si>
  <si>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</si>
  <si>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</si>
  <si>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</si>
  <si>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</si>
  <si>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</si>
  <si>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</si>
  <si>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</si>
  <si>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</si>
  <si>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</si>
  <si>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</si>
  <si>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</si>
  <si>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</si>
  <si>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</si>
  <si>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</si>
  <si>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</si>
  <si>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</si>
  <si>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</si>
  <si>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</si>
  <si>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</si>
  <si>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</si>
  <si>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</si>
  <si>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</si>
  <si>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</si>
  <si>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</si>
  <si>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</si>
  <si>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</si>
  <si>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</si>
  <si>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</si>
  <si>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</si>
  <si>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</si>
  <si>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</si>
  <si>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</si>
  <si>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</si>
  <si>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</si>
  <si>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</si>
  <si>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</si>
  <si>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</si>
  <si>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</si>
  <si>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</si>
  <si>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</si>
  <si>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</si>
  <si>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</si>
  <si>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</si>
  <si>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</si>
  <si>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</si>
  <si>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</si>
  <si>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</si>
  <si>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</si>
  <si>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</si>
  <si>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</si>
  <si>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</si>
  <si>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</si>
  <si>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</si>
  <si>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</si>
  <si>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</si>
  <si>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</si>
  <si>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</si>
  <si>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</si>
  <si>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</si>
  <si>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</si>
  <si>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</si>
  <si>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</si>
  <si>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</si>
  <si>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</si>
  <si>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</si>
  <si>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</si>
  <si>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</si>
  <si>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</si>
  <si>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</si>
  <si>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</si>
  <si>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</si>
  <si>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</si>
  <si>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</si>
  <si>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</si>
  <si>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</si>
  <si>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</si>
  <si>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</si>
  <si>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</si>
  <si>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</si>
  <si>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</si>
  <si>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</si>
  <si>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</si>
  <si>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</si>
  <si>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</si>
  <si>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</si>
  <si>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</si>
  <si>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</si>
  <si>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</si>
  <si>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</si>
  <si>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</si>
  <si>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</t>
  </si>
  <si>
    <t>31 grudnia 2014</t>
  </si>
  <si>
    <t>na dzień  31 grudnia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</si>
</sst>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6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 horizontal="right"/>
    </xf>
    <xf numFmtId="43" fontId="10" fillId="0" borderId="11" xfId="42" applyFont="1" applyBorder="1" applyAlignment="1">
      <alignment horizontal="center" vertical="center" wrapText="1"/>
    </xf>
    <xf numFmtId="0" fontId="8" fillId="34" borderId="10" xfId="42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43" fontId="8" fillId="33" borderId="10" xfId="42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43" fontId="7" fillId="34" borderId="10" xfId="42" applyFont="1" applyFill="1" applyBorder="1" applyAlignment="1">
      <alignment/>
    </xf>
    <xf numFmtId="43" fontId="8" fillId="34" borderId="10" xfId="42" applyFont="1" applyFill="1" applyBorder="1" applyAlignment="1">
      <alignment/>
    </xf>
    <xf numFmtId="43" fontId="11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43" fontId="7" fillId="33" borderId="10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0" width="14.00390625" style="1" bestFit="1" customWidth="1"/>
    <col min="11" max="16384" width="9.125" style="1" customWidth="1"/>
  </cols>
  <sheetData>
    <row r="1" spans="4:5" ht="17.25" customHeight="1">
      <c r="D1" s="51" t="s">
        <v>0</v>
      </c>
      <c r="E1" s="51"/>
    </row>
    <row r="2" spans="1:7" ht="14.25">
      <c r="A2" s="1" t="s">
        <v>1</v>
      </c>
      <c r="G2" s="1" t="s">
        <v>30</v>
      </c>
    </row>
    <row r="3" spans="1:7" ht="14.25">
      <c r="A3" s="1" t="s">
        <v>2</v>
      </c>
      <c r="D3" s="2" t="s">
        <v>3</v>
      </c>
      <c r="E3" s="1" t="s">
        <v>100</v>
      </c>
      <c r="G3" s="1" t="s">
        <v>4</v>
      </c>
    </row>
    <row r="5" ht="14.25">
      <c r="B5" s="3" t="s">
        <v>31</v>
      </c>
    </row>
    <row r="7" spans="1:8" s="6" customFormat="1" ht="15">
      <c r="A7" s="4" t="s">
        <v>5</v>
      </c>
      <c r="B7" s="5" t="s">
        <v>6</v>
      </c>
      <c r="C7" s="52" t="s">
        <v>7</v>
      </c>
      <c r="D7" s="52"/>
      <c r="E7" s="4" t="s">
        <v>5</v>
      </c>
      <c r="F7" s="5" t="s">
        <v>8</v>
      </c>
      <c r="G7" s="52" t="s">
        <v>7</v>
      </c>
      <c r="H7" s="52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32</v>
      </c>
      <c r="C9" s="10">
        <f>SUM(C10:C14)</f>
        <v>451.58</v>
      </c>
      <c r="D9" s="10">
        <f>SUM(D10:D14)</f>
        <v>0</v>
      </c>
      <c r="E9" s="7" t="s">
        <v>11</v>
      </c>
      <c r="F9" s="9" t="s">
        <v>12</v>
      </c>
      <c r="G9" s="10">
        <f>SUM(G10:G12)</f>
        <v>26708.37</v>
      </c>
      <c r="H9" s="10">
        <f>SUM(H10:H12)</f>
        <v>-30825.58</v>
      </c>
    </row>
    <row r="10" spans="1:10" s="6" customFormat="1" ht="28.5">
      <c r="A10" s="7" t="s">
        <v>13</v>
      </c>
      <c r="B10" s="11" t="s">
        <v>15</v>
      </c>
      <c r="C10" s="12"/>
      <c r="D10" s="12"/>
      <c r="E10" s="7" t="s">
        <v>13</v>
      </c>
      <c r="F10" s="11" t="s">
        <v>14</v>
      </c>
      <c r="G10" s="12"/>
      <c r="H10" s="12"/>
      <c r="J10" s="29">
        <f>H25-D25</f>
        <v>0</v>
      </c>
    </row>
    <row r="11" spans="1:8" s="6" customFormat="1" ht="28.5">
      <c r="A11" s="7" t="s">
        <v>16</v>
      </c>
      <c r="B11" s="11" t="s">
        <v>33</v>
      </c>
      <c r="C11" s="12">
        <v>451.58</v>
      </c>
      <c r="D11" s="12">
        <v>0</v>
      </c>
      <c r="E11" s="7" t="s">
        <v>16</v>
      </c>
      <c r="F11" s="11" t="s">
        <v>44</v>
      </c>
      <c r="G11" s="12"/>
      <c r="H11" s="12"/>
    </row>
    <row r="12" spans="1:8" s="6" customFormat="1" ht="28.5">
      <c r="A12" s="7" t="s">
        <v>17</v>
      </c>
      <c r="B12" s="11" t="s">
        <v>34</v>
      </c>
      <c r="C12" s="12">
        <v>0</v>
      </c>
      <c r="D12" s="12"/>
      <c r="E12" s="7" t="s">
        <v>17</v>
      </c>
      <c r="F12" s="11" t="s">
        <v>45</v>
      </c>
      <c r="G12" s="13">
        <f>SUM(G13+G14)</f>
        <v>26708.37</v>
      </c>
      <c r="H12" s="13">
        <f>SUM(H13+H14)</f>
        <v>-30825.58</v>
      </c>
    </row>
    <row r="13" spans="1:8" s="6" customFormat="1" ht="24">
      <c r="A13" s="7" t="s">
        <v>22</v>
      </c>
      <c r="B13" s="11" t="s">
        <v>35</v>
      </c>
      <c r="C13" s="12">
        <v>0</v>
      </c>
      <c r="D13" s="12"/>
      <c r="E13" s="7">
        <v>1</v>
      </c>
      <c r="F13" s="15" t="s">
        <v>46</v>
      </c>
      <c r="G13" s="12">
        <v>26708.37</v>
      </c>
      <c r="H13" s="12"/>
    </row>
    <row r="14" spans="1:8" s="6" customFormat="1" ht="28.5">
      <c r="A14" s="7" t="s">
        <v>36</v>
      </c>
      <c r="B14" s="11" t="s">
        <v>37</v>
      </c>
      <c r="C14" s="12"/>
      <c r="D14" s="12"/>
      <c r="E14" s="14">
        <v>2</v>
      </c>
      <c r="F14" s="26" t="s">
        <v>47</v>
      </c>
      <c r="G14" s="17"/>
      <c r="H14" s="17">
        <v>-30825.58</v>
      </c>
    </row>
    <row r="15" spans="1:8" s="6" customFormat="1" ht="30">
      <c r="A15" s="7" t="s">
        <v>18</v>
      </c>
      <c r="B15" s="9" t="s">
        <v>38</v>
      </c>
      <c r="C15" s="10">
        <f>SUM(C16+C17+C21)</f>
        <v>110448.73999999999</v>
      </c>
      <c r="D15" s="10">
        <f>SUM(D16+D17+D21)</f>
        <v>29974.420000000002</v>
      </c>
      <c r="E15" s="7" t="s">
        <v>18</v>
      </c>
      <c r="F15" s="9" t="s">
        <v>48</v>
      </c>
      <c r="G15" s="13">
        <f>SUM(G16+G17+G21+G22)</f>
        <v>84191.95</v>
      </c>
      <c r="H15" s="13">
        <f>SUM(H16+H17+H21+H22)</f>
        <v>60800</v>
      </c>
    </row>
    <row r="16" spans="1:8" s="6" customFormat="1" ht="42.75">
      <c r="A16" s="7" t="s">
        <v>13</v>
      </c>
      <c r="B16" s="11" t="s">
        <v>39</v>
      </c>
      <c r="C16" s="12">
        <v>0</v>
      </c>
      <c r="D16" s="12"/>
      <c r="E16" s="7" t="s">
        <v>13</v>
      </c>
      <c r="F16" s="11" t="s">
        <v>20</v>
      </c>
      <c r="G16" s="12">
        <v>0</v>
      </c>
      <c r="H16" s="12"/>
    </row>
    <row r="17" spans="1:8" s="6" customFormat="1" ht="42.75">
      <c r="A17" s="53" t="s">
        <v>16</v>
      </c>
      <c r="B17" s="56" t="s">
        <v>40</v>
      </c>
      <c r="C17" s="59">
        <v>4024.04</v>
      </c>
      <c r="D17" s="59">
        <v>2258.7</v>
      </c>
      <c r="E17" s="7" t="s">
        <v>16</v>
      </c>
      <c r="F17" s="11" t="s">
        <v>21</v>
      </c>
      <c r="G17" s="13">
        <f>SUM(G18:G20)</f>
        <v>84191.95</v>
      </c>
      <c r="H17" s="13">
        <f>SUM(H18:H20)</f>
        <v>60800</v>
      </c>
    </row>
    <row r="18" spans="1:8" s="6" customFormat="1" ht="15">
      <c r="A18" s="54"/>
      <c r="B18" s="57"/>
      <c r="C18" s="60"/>
      <c r="D18" s="60"/>
      <c r="E18" s="7">
        <v>1</v>
      </c>
      <c r="F18" s="11" t="s">
        <v>49</v>
      </c>
      <c r="G18" s="12">
        <v>81200</v>
      </c>
      <c r="H18" s="12">
        <f>81200-6400-14000</f>
        <v>60800</v>
      </c>
    </row>
    <row r="19" spans="1:8" s="6" customFormat="1" ht="15">
      <c r="A19" s="54"/>
      <c r="B19" s="57"/>
      <c r="C19" s="60"/>
      <c r="D19" s="60"/>
      <c r="E19" s="7">
        <v>2</v>
      </c>
      <c r="F19" s="11" t="s">
        <v>50</v>
      </c>
      <c r="G19" s="12">
        <v>2991.95</v>
      </c>
      <c r="H19" s="12"/>
    </row>
    <row r="20" spans="1:8" s="6" customFormat="1" ht="15">
      <c r="A20" s="55"/>
      <c r="B20" s="58"/>
      <c r="C20" s="61"/>
      <c r="D20" s="61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41</v>
      </c>
      <c r="C21" s="13">
        <f>SUM(C22:C23)</f>
        <v>106424.7</v>
      </c>
      <c r="D21" s="13">
        <f>SUM(D22:D23)</f>
        <v>27715.72</v>
      </c>
      <c r="E21" s="14" t="s">
        <v>17</v>
      </c>
      <c r="F21" s="25" t="s">
        <v>51</v>
      </c>
      <c r="G21" s="17"/>
      <c r="H21" s="17"/>
    </row>
    <row r="22" spans="1:8" ht="15">
      <c r="A22" s="7">
        <v>1</v>
      </c>
      <c r="B22" s="11" t="s">
        <v>23</v>
      </c>
      <c r="C22" s="12">
        <v>106424.7</v>
      </c>
      <c r="D22" s="12">
        <f>15913.79+10538.95+1262.98</f>
        <v>27715.72</v>
      </c>
      <c r="E22" s="14" t="s">
        <v>22</v>
      </c>
      <c r="F22" s="25" t="s">
        <v>25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42</v>
      </c>
      <c r="C23" s="17"/>
      <c r="D23" s="17"/>
      <c r="E23" s="14">
        <v>1</v>
      </c>
      <c r="F23" s="25" t="s">
        <v>52</v>
      </c>
      <c r="G23" s="17"/>
      <c r="H23" s="17"/>
    </row>
    <row r="24" spans="1:8" ht="45.75" thickBot="1">
      <c r="A24" s="14" t="s">
        <v>19</v>
      </c>
      <c r="B24" s="16" t="s">
        <v>43</v>
      </c>
      <c r="C24" s="27"/>
      <c r="D24" s="27"/>
      <c r="E24" s="14">
        <v>2</v>
      </c>
      <c r="F24" s="25" t="s">
        <v>53</v>
      </c>
      <c r="G24" s="17"/>
      <c r="H24" s="17"/>
    </row>
    <row r="25" spans="1:10" ht="15.75" thickTop="1">
      <c r="A25" s="18"/>
      <c r="B25" s="19" t="s">
        <v>26</v>
      </c>
      <c r="C25" s="20">
        <f>SUM(C9+C15+C24)</f>
        <v>110900.31999999999</v>
      </c>
      <c r="D25" s="20">
        <f>SUM(D9+D15+D24)</f>
        <v>29974.420000000002</v>
      </c>
      <c r="E25" s="18"/>
      <c r="F25" s="19" t="s">
        <v>26</v>
      </c>
      <c r="G25" s="20">
        <f>SUM(G9+G15)</f>
        <v>110900.31999999999</v>
      </c>
      <c r="H25" s="20">
        <f>SUM(H9+H15)</f>
        <v>29974.42</v>
      </c>
      <c r="I25" s="50">
        <f>D25-H25</f>
        <v>0</v>
      </c>
      <c r="J25" s="50"/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3">
      <selection activeCell="D33" sqref="D33"/>
    </sheetView>
  </sheetViews>
  <sheetFormatPr defaultColWidth="9.00390625" defaultRowHeight="12.75"/>
  <cols>
    <col min="1" max="1" width="8.25390625" style="30" customWidth="1"/>
    <col min="2" max="2" width="100.25390625" style="30" customWidth="1"/>
    <col min="3" max="3" width="22.75390625" style="31" customWidth="1"/>
    <col min="4" max="4" width="22.75390625" style="30" customWidth="1"/>
    <col min="5" max="16384" width="9.125" style="30" customWidth="1"/>
  </cols>
  <sheetData>
    <row r="1" spans="1:3" ht="33" customHeight="1">
      <c r="A1" s="30" t="s">
        <v>54</v>
      </c>
      <c r="C1" s="30" t="s">
        <v>30</v>
      </c>
    </row>
    <row r="2" spans="1:3" ht="15">
      <c r="A2" s="30" t="s">
        <v>55</v>
      </c>
      <c r="C2" s="30" t="s">
        <v>56</v>
      </c>
    </row>
    <row r="3" ht="18">
      <c r="B3" s="28" t="s">
        <v>57</v>
      </c>
    </row>
    <row r="5" ht="15.75">
      <c r="B5" s="32" t="s">
        <v>101</v>
      </c>
    </row>
    <row r="6" spans="1:4" ht="24.75" customHeight="1">
      <c r="A6" s="62" t="s">
        <v>58</v>
      </c>
      <c r="B6" s="62"/>
      <c r="C6" s="62"/>
      <c r="D6" s="62"/>
    </row>
    <row r="8" spans="1:4" ht="25.5">
      <c r="A8" s="63" t="s">
        <v>59</v>
      </c>
      <c r="B8" s="64" t="s">
        <v>60</v>
      </c>
      <c r="C8" s="33" t="s">
        <v>61</v>
      </c>
      <c r="D8" s="33" t="s">
        <v>62</v>
      </c>
    </row>
    <row r="9" spans="1:4" ht="15.75">
      <c r="A9" s="63"/>
      <c r="B9" s="65"/>
      <c r="C9" s="34">
        <v>2013</v>
      </c>
      <c r="D9" s="34">
        <v>2014</v>
      </c>
    </row>
    <row r="10" spans="1:4" ht="16.5" customHeight="1">
      <c r="A10" s="35">
        <v>1</v>
      </c>
      <c r="B10" s="35">
        <v>2</v>
      </c>
      <c r="C10" s="36">
        <v>3</v>
      </c>
      <c r="D10" s="36">
        <v>4</v>
      </c>
    </row>
    <row r="11" spans="1:4" ht="16.5" customHeight="1">
      <c r="A11" s="37" t="s">
        <v>63</v>
      </c>
      <c r="B11" s="38" t="s">
        <v>64</v>
      </c>
      <c r="C11" s="39">
        <f>SUM(C12:C13)</f>
        <v>160649</v>
      </c>
      <c r="D11" s="39">
        <f>SUM(D12:D13)</f>
        <v>114693.34</v>
      </c>
    </row>
    <row r="12" spans="1:4" ht="16.5" customHeight="1">
      <c r="A12" s="40" t="s">
        <v>65</v>
      </c>
      <c r="B12" s="41" t="s">
        <v>66</v>
      </c>
      <c r="C12" s="42">
        <v>20690</v>
      </c>
      <c r="D12" s="42">
        <v>26500</v>
      </c>
    </row>
    <row r="13" spans="1:4" ht="16.5" customHeight="1">
      <c r="A13" s="40" t="s">
        <v>67</v>
      </c>
      <c r="B13" s="41" t="s">
        <v>68</v>
      </c>
      <c r="C13" s="42">
        <v>139959</v>
      </c>
      <c r="D13" s="42">
        <v>88193.34</v>
      </c>
    </row>
    <row r="14" spans="1:5" ht="16.5" customHeight="1">
      <c r="A14" s="37" t="s">
        <v>69</v>
      </c>
      <c r="B14" s="38" t="s">
        <v>70</v>
      </c>
      <c r="C14" s="43"/>
      <c r="D14" s="43"/>
      <c r="E14" s="44"/>
    </row>
    <row r="15" spans="1:5" ht="16.5" customHeight="1">
      <c r="A15" s="37" t="s">
        <v>71</v>
      </c>
      <c r="B15" s="38" t="s">
        <v>72</v>
      </c>
      <c r="C15" s="39">
        <f>SUM(C11-C14)</f>
        <v>160649</v>
      </c>
      <c r="D15" s="39">
        <f>SUM(D11-D14)</f>
        <v>114693.34</v>
      </c>
      <c r="E15" s="45"/>
    </row>
    <row r="16" spans="1:4" ht="16.5" customHeight="1">
      <c r="A16" s="37" t="s">
        <v>73</v>
      </c>
      <c r="B16" s="38" t="s">
        <v>74</v>
      </c>
      <c r="C16" s="39">
        <f>SUM(C17:C22)</f>
        <v>114280.68</v>
      </c>
      <c r="D16" s="39">
        <f>SUM(D17:D22)</f>
        <v>172231.65999999997</v>
      </c>
    </row>
    <row r="17" spans="1:4" ht="16.5" customHeight="1">
      <c r="A17" s="40">
        <v>1</v>
      </c>
      <c r="B17" s="41" t="s">
        <v>75</v>
      </c>
      <c r="C17" s="42">
        <f>222.34+5449.39+141.65+589.01</f>
        <v>6402.39</v>
      </c>
      <c r="D17" s="42">
        <v>2911.28</v>
      </c>
    </row>
    <row r="18" spans="1:4" ht="16.5" customHeight="1">
      <c r="A18" s="40">
        <v>2</v>
      </c>
      <c r="B18" s="41" t="s">
        <v>76</v>
      </c>
      <c r="C18" s="42">
        <f>338.4+14335.16</f>
        <v>14673.56</v>
      </c>
      <c r="D18" s="42">
        <v>87240.93</v>
      </c>
    </row>
    <row r="19" spans="1:4" ht="16.5" customHeight="1">
      <c r="A19" s="40">
        <v>3</v>
      </c>
      <c r="B19" s="41" t="s">
        <v>77</v>
      </c>
      <c r="C19" s="42">
        <v>0</v>
      </c>
      <c r="D19" s="42">
        <v>0</v>
      </c>
    </row>
    <row r="20" spans="1:4" ht="16.5" customHeight="1">
      <c r="A20" s="40">
        <v>4</v>
      </c>
      <c r="B20" s="41" t="s">
        <v>78</v>
      </c>
      <c r="C20" s="42">
        <f>220+76274.48+11373.9</f>
        <v>87868.37999999999</v>
      </c>
      <c r="D20" s="42">
        <v>77093.07</v>
      </c>
    </row>
    <row r="21" spans="1:4" ht="16.5" customHeight="1">
      <c r="A21" s="40">
        <v>5</v>
      </c>
      <c r="B21" s="41" t="s">
        <v>79</v>
      </c>
      <c r="C21" s="42">
        <v>1072.82</v>
      </c>
      <c r="D21" s="42">
        <v>451.58</v>
      </c>
    </row>
    <row r="22" spans="1:4" ht="16.5" customHeight="1">
      <c r="A22" s="40">
        <v>6</v>
      </c>
      <c r="B22" s="41" t="s">
        <v>80</v>
      </c>
      <c r="C22" s="42">
        <f>148.65+3063.92+380.61+670.35</f>
        <v>4263.530000000001</v>
      </c>
      <c r="D22" s="42">
        <v>4534.8</v>
      </c>
    </row>
    <row r="23" spans="1:4" ht="16.5" customHeight="1">
      <c r="A23" s="37" t="s">
        <v>81</v>
      </c>
      <c r="B23" s="46" t="s">
        <v>82</v>
      </c>
      <c r="C23" s="43"/>
      <c r="D23" s="43"/>
    </row>
    <row r="24" spans="1:4" ht="16.5" customHeight="1">
      <c r="A24" s="37" t="s">
        <v>83</v>
      </c>
      <c r="B24" s="38" t="s">
        <v>84</v>
      </c>
      <c r="C24" s="43"/>
      <c r="D24" s="43"/>
    </row>
    <row r="25" spans="1:4" ht="16.5" customHeight="1">
      <c r="A25" s="37" t="s">
        <v>85</v>
      </c>
      <c r="B25" s="38" t="s">
        <v>86</v>
      </c>
      <c r="C25" s="43"/>
      <c r="D25" s="43">
        <v>4.37</v>
      </c>
    </row>
    <row r="26" spans="1:4" ht="16.5" customHeight="1">
      <c r="A26" s="37" t="s">
        <v>87</v>
      </c>
      <c r="B26" s="38" t="s">
        <v>88</v>
      </c>
      <c r="C26" s="43"/>
      <c r="D26" s="43"/>
    </row>
    <row r="27" spans="1:4" ht="16.5" customHeight="1">
      <c r="A27" s="37" t="s">
        <v>65</v>
      </c>
      <c r="B27" s="46" t="s">
        <v>89</v>
      </c>
      <c r="C27" s="47">
        <f>SUM(C15-C16+C23-C24+C25-C26)</f>
        <v>46368.32000000001</v>
      </c>
      <c r="D27" s="47">
        <f>SUM(D15-D16+D23-D24+D25-D26)</f>
        <v>-57533.949999999975</v>
      </c>
    </row>
    <row r="28" spans="1:4" ht="16.5" customHeight="1">
      <c r="A28" s="37" t="s">
        <v>90</v>
      </c>
      <c r="B28" s="38" t="s">
        <v>91</v>
      </c>
      <c r="C28" s="39">
        <f>SUM(C29:C30)</f>
        <v>-19659.95</v>
      </c>
      <c r="D28" s="39">
        <f>SUM(D29:D30)</f>
        <v>26708.37</v>
      </c>
    </row>
    <row r="29" spans="1:4" ht="16.5" customHeight="1">
      <c r="A29" s="40" t="s">
        <v>65</v>
      </c>
      <c r="B29" s="41" t="s">
        <v>92</v>
      </c>
      <c r="C29" s="42"/>
      <c r="D29" s="42">
        <v>26708.37</v>
      </c>
    </row>
    <row r="30" spans="1:4" ht="16.5" customHeight="1">
      <c r="A30" s="40" t="s">
        <v>67</v>
      </c>
      <c r="B30" s="41" t="s">
        <v>93</v>
      </c>
      <c r="C30" s="42">
        <v>-19659.95</v>
      </c>
      <c r="D30" s="42"/>
    </row>
    <row r="31" spans="1:4" ht="16.5" customHeight="1">
      <c r="A31" s="37" t="s">
        <v>94</v>
      </c>
      <c r="B31" s="38" t="s">
        <v>95</v>
      </c>
      <c r="C31" s="39">
        <f>SUM(C27+C28)</f>
        <v>26708.370000000006</v>
      </c>
      <c r="D31" s="39">
        <f>SUM(D27+D28)</f>
        <v>-30825.579999999976</v>
      </c>
    </row>
    <row r="32" spans="1:4" ht="15">
      <c r="A32" s="40" t="s">
        <v>65</v>
      </c>
      <c r="B32" s="41" t="s">
        <v>96</v>
      </c>
      <c r="C32" s="42"/>
      <c r="D32" s="42"/>
    </row>
    <row r="33" spans="1:4" ht="15">
      <c r="A33" s="40" t="s">
        <v>67</v>
      </c>
      <c r="B33" s="41" t="s">
        <v>97</v>
      </c>
      <c r="C33" s="42"/>
      <c r="D33" s="42"/>
    </row>
    <row r="35" spans="1:3" ht="15">
      <c r="A35" s="48" t="s">
        <v>98</v>
      </c>
      <c r="B35" s="48"/>
      <c r="C35" s="49" t="s">
        <v>99</v>
      </c>
    </row>
  </sheetData>
  <sheetProtection/>
  <mergeCells count="3">
    <mergeCell ref="A6:D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Użytkownik</cp:lastModifiedBy>
  <cp:lastPrinted>2013-03-06T15:57:01Z</cp:lastPrinted>
  <dcterms:created xsi:type="dcterms:W3CDTF">2001-02-07T11:19:59Z</dcterms:created>
  <dcterms:modified xsi:type="dcterms:W3CDTF">2015-07-19T17:25:23Z</dcterms:modified>
  <cp:category/>
  <cp:version/>
  <cp:contentType/>
  <cp:contentStatus/>
</cp:coreProperties>
</file>